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rto\Documents\Parton PC\Budgets\"/>
    </mc:Choice>
  </mc:AlternateContent>
  <xr:revisionPtr revIDLastSave="0" documentId="8_{4B1698ED-3649-41E0-B959-2B078589E9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E49" i="1" l="1"/>
  <c r="F51" i="1" s="1"/>
  <c r="F44" i="1"/>
  <c r="F42" i="1"/>
  <c r="F40" i="1"/>
  <c r="F36" i="1"/>
  <c r="F34" i="1"/>
  <c r="F31" i="1"/>
  <c r="F28" i="1"/>
  <c r="F23" i="1"/>
  <c r="F20" i="1"/>
  <c r="F13" i="1"/>
  <c r="F8" i="1" l="1"/>
  <c r="G49" i="1" l="1"/>
  <c r="G46" i="1" l="1"/>
  <c r="F46" i="1"/>
  <c r="F53" i="1" l="1"/>
  <c r="F55" i="1" s="1"/>
  <c r="F57" i="1" s="1"/>
  <c r="F61" i="1" s="1"/>
</calcChain>
</file>

<file path=xl/sharedStrings.xml><?xml version="1.0" encoding="utf-8"?>
<sst xmlns="http://schemas.openxmlformats.org/spreadsheetml/2006/main" count="89" uniqueCount="85">
  <si>
    <t>PARTON PARISH COUNCIL</t>
  </si>
  <si>
    <t>BUDGET HEADER</t>
  </si>
  <si>
    <t>SUB_SECTION</t>
  </si>
  <si>
    <t>OPTION</t>
  </si>
  <si>
    <t>AMOUNT</t>
  </si>
  <si>
    <t>HEADER GROUP TOTAL</t>
  </si>
  <si>
    <t>STAFF COSTS</t>
  </si>
  <si>
    <t>SALARY (GROSS)</t>
  </si>
  <si>
    <t>EXPENSES</t>
  </si>
  <si>
    <t>LEGAL/PROFESSIONAL</t>
  </si>
  <si>
    <t>INTERNAL AUDITOR</t>
  </si>
  <si>
    <t>SUBSCRIPTIONS</t>
  </si>
  <si>
    <t>ICO</t>
  </si>
  <si>
    <t>CALC</t>
  </si>
  <si>
    <t>LEGAL COSTS</t>
  </si>
  <si>
    <t>OFFICE OVERHEADS</t>
  </si>
  <si>
    <t>POSTAGE</t>
  </si>
  <si>
    <t>STATIONERY</t>
  </si>
  <si>
    <t>SOFTWARE</t>
  </si>
  <si>
    <t>WEBSITE COSTS</t>
  </si>
  <si>
    <t>TRAINING &amp; DEVELOPMENT</t>
  </si>
  <si>
    <t>STAFF TRAINING</t>
  </si>
  <si>
    <t>MEMBER TRAINING</t>
  </si>
  <si>
    <t>PLAY AREA</t>
  </si>
  <si>
    <t>WASTE REMOVAL</t>
  </si>
  <si>
    <t>BUS SHELTER</t>
  </si>
  <si>
    <t>OTHER ASSETS</t>
  </si>
  <si>
    <t>LANDSCAPING</t>
  </si>
  <si>
    <t>GRASS CUTTING</t>
  </si>
  <si>
    <t>PLANTS/GENERAL</t>
  </si>
  <si>
    <t>INSURANCES</t>
  </si>
  <si>
    <t>COUNCIL INSURANCE</t>
  </si>
  <si>
    <t>LOWCA FOOTBRIDGE</t>
  </si>
  <si>
    <t>ELECTIONS</t>
  </si>
  <si>
    <t>EVENTS</t>
  </si>
  <si>
    <t>REMEMBRANCE</t>
  </si>
  <si>
    <t>REDEDICATION</t>
  </si>
  <si>
    <t>GRANTS</t>
  </si>
  <si>
    <t>PROPOSED ADDITIONS</t>
  </si>
  <si>
    <t>TOTALS</t>
  </si>
  <si>
    <t>RECEIPTS</t>
  </si>
  <si>
    <t>WAYLEAVES</t>
  </si>
  <si>
    <t>GARAGE GROUND RENT</t>
  </si>
  <si>
    <t>VAT</t>
  </si>
  <si>
    <t>Total this budget</t>
  </si>
  <si>
    <t>Total required</t>
  </si>
  <si>
    <t>- reserves in hand</t>
  </si>
  <si>
    <t>To raise by precept</t>
  </si>
  <si>
    <t>+ hold 4 months reserve</t>
  </si>
  <si>
    <t>MEETING ROOM</t>
  </si>
  <si>
    <t>Same</t>
  </si>
  <si>
    <t>REPAIRS AND RENEWALS</t>
  </si>
  <si>
    <t>COMMENTS</t>
  </si>
  <si>
    <t>Nothing expected - contingency</t>
  </si>
  <si>
    <t>CORONATION</t>
  </si>
  <si>
    <t>NEWSLETTER</t>
  </si>
  <si>
    <t>Quarterly newsletter. Printed &amp; distributed in house to reduce costs.</t>
  </si>
  <si>
    <t>Last year £13,500</t>
  </si>
  <si>
    <t>APPROVED BUDGET 2023-24</t>
  </si>
  <si>
    <t>23-24 BUDGET</t>
  </si>
  <si>
    <t>BUDGET FOR 2024-2025</t>
  </si>
  <si>
    <t>Depending on the new Clerk's location there may be additional Mileage expenses.</t>
  </si>
  <si>
    <t>Suggest a half-yearly audit too.</t>
  </si>
  <si>
    <t>£242 this year</t>
  </si>
  <si>
    <t>Suggest keep the same in case of asset transfers etc.</t>
  </si>
  <si>
    <t>Same - may make savings with online banking</t>
  </si>
  <si>
    <t>Room hire rate increase</t>
  </si>
  <si>
    <t>Previous year paid in advance</t>
  </si>
  <si>
    <t>New clerk may need more training</t>
  </si>
  <si>
    <t>More courses are on offer that may be of interest</t>
  </si>
  <si>
    <t>New equipment or repairs</t>
  </si>
  <si>
    <t>Inflation Increase x 2 years</t>
  </si>
  <si>
    <t>Repairs??</t>
  </si>
  <si>
    <t>Repairs possibly needed to war memorial wall</t>
  </si>
  <si>
    <t>Slight increase for inflation</t>
  </si>
  <si>
    <t>War memorial, Beach garden. Bennetts x 4 + £1500 for extra work in beach garden</t>
  </si>
  <si>
    <t xml:space="preserve">Last year actual £291.25. </t>
  </si>
  <si>
    <t>Last year £141.93</t>
  </si>
  <si>
    <t>Election uncontested. Ringfence some towards possible future elections.</t>
  </si>
  <si>
    <t>Same - for when it gets done - hopefully</t>
  </si>
  <si>
    <t>Nothing this year</t>
  </si>
  <si>
    <t>Living Christmas Tree/ QE memorial tree</t>
  </si>
  <si>
    <t>Extra VAT from bus shelter purchase</t>
  </si>
  <si>
    <t>£19521 estimate for year end balance</t>
  </si>
  <si>
    <t>For the past 2 years a £1 per hour pay increase has been agreed nationally. This has assumed the new clerk will be on the maximum of SCP 12 with a £1 increase again next year. It also includes a provision for holiday pay. There may be saving if they are on a lower scale.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</si>
</sst>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£-809]#,##0.00;[Red]&quot;-&quot;[$£-809]#,##0.00"/>
  </numFmts>
  <fonts count="3" x14ac:knownFonts="1"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  <fill>
      <patternFill patternType="solid">
        <fgColor rgb="FFFFCCCC"/>
        <bgColor rgb="FFFFCCCC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11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2" fontId="0" fillId="0" borderId="0" xfId="0" applyNumberFormat="1"/>
    <xf numFmtId="2" fontId="0" fillId="3" borderId="0" xfId="0" applyNumberFormat="1" applyFill="1"/>
    <xf numFmtId="1" fontId="0" fillId="0" borderId="0" xfId="0" applyNumberFormat="1"/>
    <xf numFmtId="2" fontId="0" fillId="2" borderId="0" xfId="0" applyNumberFormat="1" applyFill="1"/>
    <xf numFmtId="0" fontId="0" fillId="0" borderId="1" xfId="0" applyBorder="1"/>
    <xf numFmtId="10" fontId="0" fillId="0" borderId="0" xfId="0" applyNumberFormat="1"/>
    <xf numFmtId="0" fontId="0" fillId="0" borderId="0" xfId="0" quotePrefix="1"/>
    <xf numFmtId="0" fontId="0" fillId="0" borderId="0" xfId="0" applyAlignment="1">
      <alignment wrapText="1"/>
    </xf>
  </cellXfs>
  <cellStyles count="5">
    <cellStyle name="Heading" xfId="1" xr:uid="{00000000-0005-0000-0000-000000000000}"/>
    <cellStyle name="Heading1" xfId="2" xr:uid="{00000000-0005-0000-0000-000001000000}"/>
    <cellStyle name="Normal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1"/>
  <sheetViews>
    <sheetView tabSelected="1" topLeftCell="A10" workbookViewId="0">
      <selection activeCell="H7" sqref="H7"/>
    </sheetView>
  </sheetViews>
  <sheetFormatPr defaultRowHeight="13.8" x14ac:dyDescent="0.25"/>
  <cols>
    <col min="1" max="1" width="24.09765625" customWidth="1"/>
    <col min="2" max="2" width="21.09765625" customWidth="1"/>
    <col min="3" max="3" width="13.5" customWidth="1"/>
    <col min="4" max="4" width="14.8984375" customWidth="1"/>
    <col min="5" max="5" width="22.296875" customWidth="1"/>
    <col min="6" max="6" width="21" customWidth="1"/>
    <col min="7" max="7" width="19.8984375" customWidth="1"/>
    <col min="8" max="8" width="42.3984375" customWidth="1"/>
    <col min="9" max="1025" width="10.69921875" customWidth="1"/>
    <col min="1026" max="1026" width="8.796875" customWidth="1"/>
  </cols>
  <sheetData>
    <row r="1" spans="1:8" x14ac:dyDescent="0.25">
      <c r="A1" t="s">
        <v>0</v>
      </c>
    </row>
    <row r="2" spans="1:8" x14ac:dyDescent="0.25">
      <c r="A2" t="s">
        <v>58</v>
      </c>
    </row>
    <row r="5" spans="1:8" x14ac:dyDescent="0.25">
      <c r="A5" s="1" t="s">
        <v>1</v>
      </c>
      <c r="B5" s="1" t="s">
        <v>2</v>
      </c>
      <c r="C5" s="1" t="s">
        <v>3</v>
      </c>
      <c r="D5" s="1" t="s">
        <v>4</v>
      </c>
      <c r="E5" s="1" t="s">
        <v>60</v>
      </c>
      <c r="F5" s="1" t="s">
        <v>5</v>
      </c>
      <c r="G5" s="1" t="s">
        <v>59</v>
      </c>
      <c r="H5" s="1" t="s">
        <v>52</v>
      </c>
    </row>
    <row r="6" spans="1:8" ht="52.2" customHeight="1" x14ac:dyDescent="0.25">
      <c r="A6" t="s">
        <v>6</v>
      </c>
      <c r="B6" t="s">
        <v>7</v>
      </c>
      <c r="C6" s="2"/>
      <c r="D6" s="3"/>
      <c r="E6" s="3">
        <v>5108</v>
      </c>
      <c r="F6" s="3"/>
      <c r="G6" s="3">
        <v>4760</v>
      </c>
      <c r="H6" s="10" t="s">
        <v>84</v>
      </c>
    </row>
    <row r="7" spans="1:8" ht="27" customHeight="1" x14ac:dyDescent="0.25">
      <c r="B7" t="s">
        <v>8</v>
      </c>
      <c r="C7" s="2"/>
      <c r="D7" s="3"/>
      <c r="E7" s="3">
        <v>250</v>
      </c>
      <c r="F7" s="3"/>
      <c r="G7" s="3">
        <v>180</v>
      </c>
      <c r="H7" s="10" t="s">
        <v>61</v>
      </c>
    </row>
    <row r="8" spans="1:8" x14ac:dyDescent="0.25">
      <c r="C8" s="2"/>
      <c r="D8" s="3"/>
      <c r="E8" s="3"/>
      <c r="F8" s="4">
        <f>SUM(E6:E7)</f>
        <v>5358</v>
      </c>
      <c r="G8" s="3"/>
      <c r="H8" s="10"/>
    </row>
    <row r="9" spans="1:8" x14ac:dyDescent="0.25">
      <c r="A9" t="s">
        <v>9</v>
      </c>
      <c r="B9" t="s">
        <v>10</v>
      </c>
      <c r="C9" s="2"/>
      <c r="D9" s="3"/>
      <c r="E9" s="3">
        <v>125</v>
      </c>
      <c r="F9" s="3"/>
      <c r="G9" s="3">
        <v>125</v>
      </c>
      <c r="H9" s="10" t="s">
        <v>62</v>
      </c>
    </row>
    <row r="10" spans="1:8" x14ac:dyDescent="0.25">
      <c r="B10" t="s">
        <v>11</v>
      </c>
      <c r="C10" s="2" t="s">
        <v>12</v>
      </c>
      <c r="D10" s="3"/>
      <c r="E10" s="3">
        <v>35</v>
      </c>
      <c r="F10" s="3"/>
      <c r="G10" s="3">
        <v>35</v>
      </c>
      <c r="H10" s="10"/>
    </row>
    <row r="11" spans="1:8" x14ac:dyDescent="0.25">
      <c r="C11" s="2" t="s">
        <v>13</v>
      </c>
      <c r="D11" s="3"/>
      <c r="E11" s="3">
        <v>260</v>
      </c>
      <c r="F11" s="3"/>
      <c r="G11" s="3">
        <v>250</v>
      </c>
      <c r="H11" s="10" t="s">
        <v>63</v>
      </c>
    </row>
    <row r="12" spans="1:8" ht="30" customHeight="1" x14ac:dyDescent="0.25">
      <c r="B12" t="s">
        <v>14</v>
      </c>
      <c r="C12" s="2"/>
      <c r="D12" s="3"/>
      <c r="E12" s="3">
        <v>500</v>
      </c>
      <c r="F12" s="3"/>
      <c r="G12" s="3">
        <v>500</v>
      </c>
      <c r="H12" s="10" t="s">
        <v>64</v>
      </c>
    </row>
    <row r="13" spans="1:8" x14ac:dyDescent="0.25">
      <c r="C13" s="2"/>
      <c r="D13" s="3"/>
      <c r="E13" s="3"/>
      <c r="F13" s="4">
        <f>SUM(E9:E12)</f>
        <v>920</v>
      </c>
      <c r="G13" s="3"/>
      <c r="H13" s="10"/>
    </row>
    <row r="14" spans="1:8" ht="21.6" customHeight="1" x14ac:dyDescent="0.25">
      <c r="A14" t="s">
        <v>15</v>
      </c>
      <c r="B14" t="s">
        <v>16</v>
      </c>
      <c r="C14" s="2"/>
      <c r="D14" s="3"/>
      <c r="E14" s="3">
        <v>50</v>
      </c>
      <c r="F14" s="3"/>
      <c r="G14" s="3">
        <v>50</v>
      </c>
      <c r="H14" s="10" t="s">
        <v>65</v>
      </c>
    </row>
    <row r="15" spans="1:8" ht="28.8" customHeight="1" x14ac:dyDescent="0.25">
      <c r="B15" t="s">
        <v>17</v>
      </c>
      <c r="C15" s="2"/>
      <c r="D15" s="3"/>
      <c r="E15" s="3">
        <v>150</v>
      </c>
      <c r="F15" s="3"/>
      <c r="G15" s="3">
        <v>150</v>
      </c>
      <c r="H15" s="10"/>
    </row>
    <row r="16" spans="1:8" ht="28.8" customHeight="1" x14ac:dyDescent="0.25">
      <c r="B16" t="s">
        <v>55</v>
      </c>
      <c r="C16" s="2"/>
      <c r="D16" s="3"/>
      <c r="E16" s="3">
        <v>200</v>
      </c>
      <c r="F16" s="3"/>
      <c r="G16" s="3">
        <v>200</v>
      </c>
      <c r="H16" s="10" t="s">
        <v>56</v>
      </c>
    </row>
    <row r="17" spans="1:8" ht="24.6" customHeight="1" x14ac:dyDescent="0.25">
      <c r="B17" t="s">
        <v>49</v>
      </c>
      <c r="C17" s="2">
        <v>12</v>
      </c>
      <c r="D17" s="5"/>
      <c r="E17" s="3">
        <v>300</v>
      </c>
      <c r="F17" s="3"/>
      <c r="G17" s="3">
        <v>240</v>
      </c>
      <c r="H17" s="10" t="s">
        <v>66</v>
      </c>
    </row>
    <row r="18" spans="1:8" x14ac:dyDescent="0.25">
      <c r="B18" t="s">
        <v>18</v>
      </c>
      <c r="C18" s="2"/>
      <c r="D18" s="5"/>
      <c r="E18" s="3">
        <v>40</v>
      </c>
      <c r="F18" s="3"/>
      <c r="G18" s="3">
        <v>40</v>
      </c>
      <c r="H18" s="10" t="s">
        <v>53</v>
      </c>
    </row>
    <row r="19" spans="1:8" x14ac:dyDescent="0.25">
      <c r="B19" t="s">
        <v>19</v>
      </c>
      <c r="C19" s="2"/>
      <c r="D19" s="3"/>
      <c r="E19" s="3">
        <v>110</v>
      </c>
      <c r="F19" s="3"/>
      <c r="G19" s="3">
        <v>20</v>
      </c>
      <c r="H19" s="10" t="s">
        <v>67</v>
      </c>
    </row>
    <row r="20" spans="1:8" x14ac:dyDescent="0.25">
      <c r="C20" s="2"/>
      <c r="D20" s="3"/>
      <c r="E20" s="3"/>
      <c r="F20" s="4">
        <f>SUM(E14:E19)</f>
        <v>850</v>
      </c>
      <c r="G20" s="3"/>
      <c r="H20" s="10"/>
    </row>
    <row r="21" spans="1:8" x14ac:dyDescent="0.25">
      <c r="A21" t="s">
        <v>20</v>
      </c>
      <c r="B21" t="s">
        <v>21</v>
      </c>
      <c r="C21" s="2"/>
      <c r="D21" s="3"/>
      <c r="E21" s="3">
        <v>180</v>
      </c>
      <c r="F21" s="3"/>
      <c r="G21" s="3">
        <v>80</v>
      </c>
      <c r="H21" s="10" t="s">
        <v>68</v>
      </c>
    </row>
    <row r="22" spans="1:8" x14ac:dyDescent="0.25">
      <c r="B22" t="s">
        <v>22</v>
      </c>
      <c r="C22" s="2"/>
      <c r="D22" s="3"/>
      <c r="E22" s="3">
        <v>500</v>
      </c>
      <c r="F22" s="3"/>
      <c r="G22" s="3">
        <v>300</v>
      </c>
      <c r="H22" s="10" t="s">
        <v>69</v>
      </c>
    </row>
    <row r="23" spans="1:8" x14ac:dyDescent="0.25">
      <c r="C23" s="2"/>
      <c r="D23" s="3"/>
      <c r="E23" s="3"/>
      <c r="F23" s="4">
        <f>SUM(E21:E22)</f>
        <v>680</v>
      </c>
      <c r="G23" s="3"/>
      <c r="H23" s="10"/>
    </row>
    <row r="24" spans="1:8" ht="24" customHeight="1" x14ac:dyDescent="0.25">
      <c r="A24" t="s">
        <v>51</v>
      </c>
      <c r="B24" t="s">
        <v>23</v>
      </c>
      <c r="D24" s="3"/>
      <c r="E24" s="3">
        <v>5000</v>
      </c>
      <c r="F24" s="3"/>
      <c r="G24" s="3">
        <v>4650</v>
      </c>
      <c r="H24" s="10" t="s">
        <v>70</v>
      </c>
    </row>
    <row r="25" spans="1:8" x14ac:dyDescent="0.25">
      <c r="B25" t="s">
        <v>24</v>
      </c>
      <c r="D25" s="3"/>
      <c r="E25" s="3">
        <v>700</v>
      </c>
      <c r="F25" s="3"/>
      <c r="G25" s="3">
        <v>500</v>
      </c>
      <c r="H25" s="10" t="s">
        <v>71</v>
      </c>
    </row>
    <row r="26" spans="1:8" ht="29.4" customHeight="1" x14ac:dyDescent="0.25">
      <c r="B26" t="s">
        <v>25</v>
      </c>
      <c r="D26" s="3"/>
      <c r="E26" s="3">
        <v>150</v>
      </c>
      <c r="F26" s="3"/>
      <c r="G26" s="3">
        <v>5000</v>
      </c>
      <c r="H26" s="10" t="s">
        <v>72</v>
      </c>
    </row>
    <row r="27" spans="1:8" ht="28.8" customHeight="1" x14ac:dyDescent="0.25">
      <c r="B27" t="s">
        <v>26</v>
      </c>
      <c r="D27" s="3"/>
      <c r="E27" s="3">
        <v>5000</v>
      </c>
      <c r="F27" s="3"/>
      <c r="G27" s="3">
        <v>2500</v>
      </c>
      <c r="H27" s="10" t="s">
        <v>73</v>
      </c>
    </row>
    <row r="28" spans="1:8" x14ac:dyDescent="0.25">
      <c r="D28" s="3"/>
      <c r="E28" s="3"/>
      <c r="F28" s="4">
        <f>SUM(E24:E27)</f>
        <v>10850</v>
      </c>
      <c r="G28" s="3"/>
      <c r="H28" s="10"/>
    </row>
    <row r="29" spans="1:8" ht="38.4" customHeight="1" x14ac:dyDescent="0.25">
      <c r="A29" t="s">
        <v>27</v>
      </c>
      <c r="B29" t="s">
        <v>28</v>
      </c>
      <c r="D29" s="3">
        <v>3</v>
      </c>
      <c r="E29" s="3">
        <v>600</v>
      </c>
      <c r="F29" s="3"/>
      <c r="G29" s="3">
        <v>500</v>
      </c>
      <c r="H29" s="10" t="s">
        <v>74</v>
      </c>
    </row>
    <row r="30" spans="1:8" ht="29.4" customHeight="1" x14ac:dyDescent="0.25">
      <c r="B30" t="s">
        <v>29</v>
      </c>
      <c r="D30" s="3"/>
      <c r="E30" s="3">
        <v>2700</v>
      </c>
      <c r="F30" s="3"/>
      <c r="G30" s="3">
        <v>1200</v>
      </c>
      <c r="H30" s="10" t="s">
        <v>75</v>
      </c>
    </row>
    <row r="31" spans="1:8" x14ac:dyDescent="0.25">
      <c r="D31" s="3"/>
      <c r="E31" s="3"/>
      <c r="F31" s="4">
        <f>SUM(E29:E30)</f>
        <v>3300</v>
      </c>
      <c r="G31" s="3"/>
      <c r="H31" s="10"/>
    </row>
    <row r="32" spans="1:8" x14ac:dyDescent="0.25">
      <c r="A32" t="s">
        <v>30</v>
      </c>
      <c r="B32" t="s">
        <v>31</v>
      </c>
      <c r="D32" s="3"/>
      <c r="E32" s="3">
        <v>350</v>
      </c>
      <c r="F32" s="3"/>
      <c r="G32" s="3">
        <v>270</v>
      </c>
      <c r="H32" s="10" t="s">
        <v>76</v>
      </c>
    </row>
    <row r="33" spans="1:8" x14ac:dyDescent="0.25">
      <c r="B33" t="s">
        <v>32</v>
      </c>
      <c r="D33" s="3"/>
      <c r="E33" s="3">
        <v>160</v>
      </c>
      <c r="F33" s="3"/>
      <c r="G33" s="3">
        <v>120</v>
      </c>
      <c r="H33" s="10" t="s">
        <v>77</v>
      </c>
    </row>
    <row r="34" spans="1:8" x14ac:dyDescent="0.25">
      <c r="D34" s="3"/>
      <c r="E34" s="3"/>
      <c r="F34" s="4">
        <f>SUM(E32:E33)</f>
        <v>510</v>
      </c>
      <c r="G34" s="3"/>
      <c r="H34" s="10"/>
    </row>
    <row r="35" spans="1:8" ht="30" customHeight="1" x14ac:dyDescent="0.25">
      <c r="A35" t="s">
        <v>33</v>
      </c>
      <c r="B35" t="s">
        <v>33</v>
      </c>
      <c r="D35" s="3"/>
      <c r="E35" s="3">
        <v>500</v>
      </c>
      <c r="F35" s="3"/>
      <c r="G35" s="3">
        <v>1500</v>
      </c>
      <c r="H35" s="10" t="s">
        <v>78</v>
      </c>
    </row>
    <row r="36" spans="1:8" x14ac:dyDescent="0.25">
      <c r="D36" s="3"/>
      <c r="E36" s="3"/>
      <c r="F36" s="4">
        <f>SUM(E35)</f>
        <v>500</v>
      </c>
      <c r="G36" s="3"/>
      <c r="H36" s="10"/>
    </row>
    <row r="37" spans="1:8" x14ac:dyDescent="0.25">
      <c r="A37" t="s">
        <v>34</v>
      </c>
      <c r="B37" t="s">
        <v>35</v>
      </c>
      <c r="D37" s="3"/>
      <c r="E37" s="3">
        <v>100</v>
      </c>
      <c r="F37" s="3"/>
      <c r="G37" s="3">
        <v>100</v>
      </c>
      <c r="H37" s="10" t="s">
        <v>50</v>
      </c>
    </row>
    <row r="38" spans="1:8" ht="24.6" customHeight="1" x14ac:dyDescent="0.25">
      <c r="B38" t="s">
        <v>36</v>
      </c>
      <c r="D38" s="3"/>
      <c r="E38" s="3">
        <v>500</v>
      </c>
      <c r="F38" s="3"/>
      <c r="G38" s="3">
        <v>500</v>
      </c>
      <c r="H38" s="10" t="s">
        <v>79</v>
      </c>
    </row>
    <row r="39" spans="1:8" ht="29.4" customHeight="1" x14ac:dyDescent="0.25">
      <c r="B39" t="s">
        <v>54</v>
      </c>
      <c r="D39" s="3"/>
      <c r="E39" s="3">
        <v>0</v>
      </c>
      <c r="F39" s="3"/>
      <c r="G39" s="3">
        <v>1000</v>
      </c>
      <c r="H39" s="10" t="s">
        <v>80</v>
      </c>
    </row>
    <row r="40" spans="1:8" x14ac:dyDescent="0.25">
      <c r="D40" s="3"/>
      <c r="E40" s="3"/>
      <c r="F40" s="4">
        <f>SUM(E37:E39)</f>
        <v>600</v>
      </c>
      <c r="G40" s="3"/>
      <c r="H40" s="10"/>
    </row>
    <row r="41" spans="1:8" x14ac:dyDescent="0.25">
      <c r="A41" t="s">
        <v>37</v>
      </c>
      <c r="B41" t="s">
        <v>37</v>
      </c>
      <c r="D41" s="3"/>
      <c r="E41" s="3">
        <v>1000</v>
      </c>
      <c r="F41" s="3"/>
      <c r="G41" s="3">
        <v>1000</v>
      </c>
      <c r="H41" s="10" t="s">
        <v>50</v>
      </c>
    </row>
    <row r="42" spans="1:8" x14ac:dyDescent="0.25">
      <c r="D42" s="3"/>
      <c r="E42" s="3"/>
      <c r="F42" s="4">
        <f>SUM(E41)</f>
        <v>1000</v>
      </c>
      <c r="G42" s="3"/>
    </row>
    <row r="43" spans="1:8" x14ac:dyDescent="0.25">
      <c r="A43" t="s">
        <v>38</v>
      </c>
      <c r="B43" t="s">
        <v>38</v>
      </c>
      <c r="D43" s="3"/>
      <c r="E43" s="3">
        <v>3000</v>
      </c>
      <c r="F43" s="3"/>
      <c r="G43" s="3">
        <v>1000</v>
      </c>
      <c r="H43" s="10" t="s">
        <v>81</v>
      </c>
    </row>
    <row r="44" spans="1:8" ht="21" customHeight="1" x14ac:dyDescent="0.25">
      <c r="E44" s="3"/>
      <c r="F44" s="4">
        <f>SUM(E43:E43)</f>
        <v>3000</v>
      </c>
      <c r="G44" s="3"/>
    </row>
    <row r="45" spans="1:8" x14ac:dyDescent="0.25">
      <c r="E45" s="3"/>
    </row>
    <row r="46" spans="1:8" s="1" customFormat="1" x14ac:dyDescent="0.25">
      <c r="D46" s="1" t="s">
        <v>39</v>
      </c>
      <c r="E46" s="6"/>
      <c r="F46" s="6">
        <f>SUM(F6:F44)</f>
        <v>27568</v>
      </c>
      <c r="G46" s="6">
        <f>SUM(G6:G44)</f>
        <v>26770</v>
      </c>
    </row>
    <row r="47" spans="1:8" x14ac:dyDescent="0.25">
      <c r="E47" s="3"/>
    </row>
    <row r="48" spans="1:8" x14ac:dyDescent="0.25">
      <c r="A48" t="s">
        <v>40</v>
      </c>
      <c r="B48" t="s">
        <v>41</v>
      </c>
      <c r="E48" s="3">
        <v>8</v>
      </c>
      <c r="F48" s="3"/>
      <c r="G48" s="3">
        <v>10</v>
      </c>
    </row>
    <row r="49" spans="2:8" x14ac:dyDescent="0.25">
      <c r="B49" t="s">
        <v>42</v>
      </c>
      <c r="C49">
        <v>12</v>
      </c>
      <c r="D49" s="3">
        <v>40</v>
      </c>
      <c r="E49" s="3">
        <f>C49*D49</f>
        <v>480</v>
      </c>
      <c r="F49" s="3"/>
      <c r="G49" s="3">
        <f>C49*D49</f>
        <v>480</v>
      </c>
    </row>
    <row r="50" spans="2:8" x14ac:dyDescent="0.25">
      <c r="B50" t="s">
        <v>43</v>
      </c>
      <c r="D50" s="3"/>
      <c r="E50" s="3">
        <v>2600</v>
      </c>
      <c r="F50" s="3"/>
      <c r="G50" s="3">
        <v>400</v>
      </c>
      <c r="H50" t="s">
        <v>82</v>
      </c>
    </row>
    <row r="51" spans="2:8" x14ac:dyDescent="0.25">
      <c r="E51" s="3"/>
      <c r="F51" s="4">
        <f>SUM(E48:E50)</f>
        <v>3088</v>
      </c>
      <c r="G51" s="3"/>
    </row>
    <row r="52" spans="2:8" x14ac:dyDescent="0.25">
      <c r="F52" s="7"/>
    </row>
    <row r="53" spans="2:8" x14ac:dyDescent="0.25">
      <c r="F53" s="3">
        <f>F46-F51</f>
        <v>24480</v>
      </c>
      <c r="G53" t="s">
        <v>44</v>
      </c>
    </row>
    <row r="55" spans="2:8" x14ac:dyDescent="0.25">
      <c r="D55" s="8"/>
      <c r="F55" s="3">
        <f>F53*4/12</f>
        <v>8160</v>
      </c>
      <c r="G55" s="9" t="s">
        <v>48</v>
      </c>
    </row>
    <row r="56" spans="2:8" x14ac:dyDescent="0.25">
      <c r="F56" s="3"/>
    </row>
    <row r="57" spans="2:8" x14ac:dyDescent="0.25">
      <c r="F57" s="3">
        <f>SUM(F53:F55)</f>
        <v>32640</v>
      </c>
      <c r="G57" t="s">
        <v>45</v>
      </c>
    </row>
    <row r="59" spans="2:8" x14ac:dyDescent="0.25">
      <c r="F59" s="3">
        <v>-19521</v>
      </c>
      <c r="G59" t="s">
        <v>46</v>
      </c>
      <c r="H59" t="s">
        <v>83</v>
      </c>
    </row>
    <row r="61" spans="2:8" x14ac:dyDescent="0.25">
      <c r="F61" s="3">
        <f>SUM(F57:F59)</f>
        <v>13119</v>
      </c>
      <c r="G61" t="s">
        <v>47</v>
      </c>
      <c r="H61" t="s">
        <v>57</v>
      </c>
    </row>
  </sheetData>
  <printOptions gridLines="1"/>
  <pageMargins left="0.7" right="0.7" top="0.75" bottom="0.75" header="0.3" footer="0.3"/>
  <pageSetup paperSize="9" scale="40" fitToHeight="0" pageOrder="overThenDown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8" x14ac:dyDescent="0.25"/>
  <cols>
    <col min="1" max="1" width="10.69921875" customWidth="1"/>
    <col min="2" max="2" width="8.796875" customWidth="1"/>
  </cols>
  <sheetData/>
  <printOptions gridLines="1"/>
  <pageMargins left="0" right="0" top="0.39370078740157505" bottom="0.39370078740157505" header="0" footer="0"/>
  <pageSetup paperSize="0" fitToWidth="0" fitToHeight="0" pageOrder="overThenDown" orientation="landscape" useFirstPageNumber="1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8" x14ac:dyDescent="0.25"/>
  <cols>
    <col min="1" max="1" width="10.69921875" customWidth="1"/>
    <col min="2" max="2" width="8.796875" customWidth="1"/>
  </cols>
  <sheetData/>
  <printOptions gridLines="1"/>
  <pageMargins left="0" right="0" top="0.39370078740157505" bottom="0.39370078740157505" header="0" footer="0"/>
  <pageSetup paperSize="0" fitToWidth="0" fitToHeight="0" pageOrder="overThenDown" orientation="landscape" useFirstPageNumber="1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Coltman</dc:creator>
  <cp:lastModifiedBy>Jane Coltman</cp:lastModifiedBy>
  <cp:revision>4</cp:revision>
  <cp:lastPrinted>2023-06-28T12:34:48Z</cp:lastPrinted>
  <dcterms:created xsi:type="dcterms:W3CDTF">2021-01-01T14:22:51Z</dcterms:created>
  <dcterms:modified xsi:type="dcterms:W3CDTF">2023-12-07T22:33:33Z</dcterms:modified>
</cp:coreProperties>
</file>